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The SantiagoGroupLLC Files\Arch Alliance\Ahern Office\"/>
    </mc:Choice>
  </mc:AlternateContent>
  <xr:revisionPtr revIDLastSave="0" documentId="13_ncr:1_{951470FE-4717-43C1-B2BA-FBD17C0BD2B5}" xr6:coauthVersionLast="45" xr6:coauthVersionMax="45" xr10:uidLastSave="{00000000-0000-0000-0000-000000000000}"/>
  <bookViews>
    <workbookView xWindow="90" yWindow="45" windowWidth="27150" windowHeight="14865" activeTab="1" xr2:uid="{00000000-000D-0000-FFFF-FFFF00000000}"/>
  </bookViews>
  <sheets>
    <sheet name="$" sheetId="4" r:id="rId1"/>
    <sheet name="Tree Inventory" sheetId="1" r:id="rId2"/>
    <sheet name="market prices" sheetId="3" r:id="rId3"/>
  </sheets>
  <definedNames>
    <definedName name="_xlnm._FilterDatabase" localSheetId="0" hidden="1">'$'!$A$4:$R$33</definedName>
    <definedName name="_xlnm.Print_Area" localSheetId="0">'$'!$A$4:$R$5</definedName>
    <definedName name="_xlnm.Print_Titles" localSheetId="0">'$'!$4:$4</definedName>
  </definedNames>
  <calcPr calcId="191028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3" l="1"/>
  <c r="J58" i="3"/>
  <c r="J50" i="3"/>
  <c r="F5" i="3"/>
  <c r="F4" i="3"/>
  <c r="J26" i="3" l="1"/>
  <c r="J18" i="3"/>
</calcChain>
</file>

<file path=xl/sharedStrings.xml><?xml version="1.0" encoding="utf-8"?>
<sst xmlns="http://schemas.openxmlformats.org/spreadsheetml/2006/main" count="181" uniqueCount="58">
  <si>
    <t>Common Name</t>
  </si>
  <si>
    <t xml:space="preserve">Bischofia javanica </t>
  </si>
  <si>
    <t>Gumbo Limbo</t>
  </si>
  <si>
    <t>Bursera simaruba</t>
  </si>
  <si>
    <t>Live Oak</t>
  </si>
  <si>
    <t>Quercus virginiana</t>
  </si>
  <si>
    <t>Mahogany</t>
  </si>
  <si>
    <t>Swietenia mahagoni</t>
  </si>
  <si>
    <t>Sabal Palm</t>
  </si>
  <si>
    <t>Sabal palmetto</t>
  </si>
  <si>
    <t>Umbrella Tree</t>
  </si>
  <si>
    <t>Schefflera actinophylla</t>
  </si>
  <si>
    <t>Queen Palm</t>
  </si>
  <si>
    <t>Syagrus romanzoffiana</t>
  </si>
  <si>
    <t>Tree #</t>
  </si>
  <si>
    <t>Botanical Name</t>
  </si>
  <si>
    <t>DBH (inches)</t>
  </si>
  <si>
    <t>Height (feet)</t>
  </si>
  <si>
    <t>Condition Factor /
Rating</t>
  </si>
  <si>
    <t>Canopy Diameter (feet)</t>
  </si>
  <si>
    <t>Row Labels</t>
  </si>
  <si>
    <t>Grand Total</t>
  </si>
  <si>
    <t>Count of Common Name</t>
  </si>
  <si>
    <t>n/a</t>
  </si>
  <si>
    <t>Diameter</t>
  </si>
  <si>
    <t>CT</t>
  </si>
  <si>
    <t>14.
Rounded</t>
  </si>
  <si>
    <t>13.
Total Replacement Cost</t>
  </si>
  <si>
    <t>12.
Total add cost</t>
  </si>
  <si>
    <t>11.
Dep Func Rep Cost</t>
  </si>
  <si>
    <t>10.
Basic Func Rep Cost</t>
  </si>
  <si>
    <t>9.
Unit Tree Cost</t>
  </si>
  <si>
    <t>8.
Repl cost</t>
  </si>
  <si>
    <t>7. 
Repl trunk area (in)</t>
  </si>
  <si>
    <t>Repl trunk diam (in)</t>
  </si>
  <si>
    <t>6.  Diameter or Height?</t>
  </si>
  <si>
    <t>5. 
External limitations</t>
  </si>
  <si>
    <t>4.
Functional limitations</t>
  </si>
  <si>
    <t>3.
Cond.</t>
  </si>
  <si>
    <t>2. 
Appr Trunk Area (in)</t>
  </si>
  <si>
    <t>1.
DBH (in.) or Palm CT</t>
  </si>
  <si>
    <t>additional costs</t>
  </si>
  <si>
    <t>Methodology for palms = Cost of Cure</t>
  </si>
  <si>
    <t>Methodology for trees = Functional Replacement Method Trunk Formula Technique (FRM)</t>
  </si>
  <si>
    <t>Note:</t>
  </si>
  <si>
    <t>cleanup
install
aftercare
hardscape</t>
  </si>
  <si>
    <t>Slash Pine</t>
  </si>
  <si>
    <t>Red Maple</t>
  </si>
  <si>
    <t>missing</t>
  </si>
  <si>
    <t>Toog Tree</t>
  </si>
  <si>
    <t>Pinus elliottii</t>
  </si>
  <si>
    <t>Acer rubrum</t>
  </si>
  <si>
    <t xml:space="preserve">13CT 17OA </t>
  </si>
  <si>
    <t xml:space="preserve">13CT 18OA </t>
  </si>
  <si>
    <t xml:space="preserve">12CT 18OA </t>
  </si>
  <si>
    <t>16CT 23OA</t>
  </si>
  <si>
    <t>23CT 30OA</t>
  </si>
  <si>
    <t>22CT 28OA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</si>
</sst>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9" fontId="2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0" xfId="0" applyFont="1"/>
    <xf numFmtId="0" fontId="0" fillId="0" borderId="2" xfId="0" applyBorder="1" applyAlignment="1">
      <alignment horizontal="center"/>
    </xf>
    <xf numFmtId="0" fontId="4" fillId="0" borderId="1" xfId="0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2" applyFont="1"/>
    <xf numFmtId="164" fontId="0" fillId="0" borderId="0" xfId="2" applyNumberFormat="1" applyFont="1"/>
    <xf numFmtId="44" fontId="1" fillId="0" borderId="0" xfId="2" applyFont="1"/>
    <xf numFmtId="1" fontId="0" fillId="0" borderId="0" xfId="2" applyNumberFormat="1" applyFont="1"/>
    <xf numFmtId="164" fontId="0" fillId="0" borderId="1" xfId="2" applyNumberFormat="1" applyFont="1" applyBorder="1"/>
    <xf numFmtId="44" fontId="0" fillId="0" borderId="1" xfId="2" applyFont="1" applyBorder="1"/>
    <xf numFmtId="44" fontId="1" fillId="0" borderId="1" xfId="2" applyFont="1" applyBorder="1"/>
    <xf numFmtId="1" fontId="0" fillId="0" borderId="1" xfId="2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5" fillId="0" borderId="0" xfId="0" applyFont="1" applyAlignment="1">
      <alignment wrapText="1"/>
    </xf>
    <xf numFmtId="164" fontId="5" fillId="0" borderId="1" xfId="2" applyNumberFormat="1" applyFont="1" applyBorder="1" applyAlignment="1">
      <alignment wrapText="1"/>
    </xf>
    <xf numFmtId="44" fontId="5" fillId="0" borderId="1" xfId="2" applyFont="1" applyBorder="1" applyAlignment="1">
      <alignment wrapText="1"/>
    </xf>
    <xf numFmtId="1" fontId="5" fillId="0" borderId="1" xfId="2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9" fontId="0" fillId="0" borderId="1" xfId="1" applyFont="1" applyFill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9" fontId="0" fillId="0" borderId="1" xfId="1" applyFont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6</xdr:col>
      <xdr:colOff>199364</xdr:colOff>
      <xdr:row>22</xdr:row>
      <xdr:rowOff>18905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BE3B18A-7BE6-4A5B-BEDD-CB7B7CDA7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477000"/>
          <a:ext cx="5285714" cy="11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6</xdr:col>
      <xdr:colOff>294602</xdr:colOff>
      <xdr:row>30</xdr:row>
      <xdr:rowOff>171310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93612C2-7353-40EA-B3FC-42006E4A6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1239500"/>
          <a:ext cx="5380952" cy="11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8</xdr:col>
      <xdr:colOff>494450</xdr:colOff>
      <xdr:row>39</xdr:row>
      <xdr:rowOff>37952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989060A-21B2-4951-AC04-164396D6B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6286500"/>
          <a:ext cx="6800000" cy="11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6</xdr:col>
      <xdr:colOff>266031</xdr:colOff>
      <xdr:row>46</xdr:row>
      <xdr:rowOff>161786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B93FEA70-E3AB-45E4-8263-486E14C17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7810500"/>
          <a:ext cx="5352381" cy="1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6</xdr:col>
      <xdr:colOff>294602</xdr:colOff>
      <xdr:row>54</xdr:row>
      <xdr:rowOff>114167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935BCFF8-8191-4CB4-A076-8D659B69E4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9334500"/>
          <a:ext cx="5380952" cy="1066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6</xdr:col>
      <xdr:colOff>285079</xdr:colOff>
      <xdr:row>62</xdr:row>
      <xdr:rowOff>133214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CC4E64E-08C0-41D2-A7FB-B0593B71E7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0858500"/>
          <a:ext cx="5371429" cy="10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38100</xdr:rowOff>
    </xdr:from>
    <xdr:to>
      <xdr:col>6</xdr:col>
      <xdr:colOff>151745</xdr:colOff>
      <xdr:row>71</xdr:row>
      <xdr:rowOff>9386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45B4ED49-155C-4A82-B425-334F2B192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2420600"/>
          <a:ext cx="5238095" cy="111428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wner" refreshedDate="44086.554476851852" createdVersion="6" refreshedVersion="6" minRefreshableVersion="3" recordCount="29" xr:uid="{0B6C0E28-DD28-48DC-A2B3-488B8C4A8D1E}">
  <cacheSource type="worksheet">
    <worksheetSource ref="C2:D31" sheet="Tree Inventory"/>
  </cacheSource>
  <cacheFields count="2">
    <cacheField name="Common Name" numFmtId="0">
      <sharedItems count="10">
        <s v="Queen Palm"/>
        <s v="Slash Pine"/>
        <s v="Red Maple"/>
        <s v="Mahogany"/>
        <s v="missing"/>
        <s v="Live Oak"/>
        <s v="Gumbo Limbo"/>
        <s v="Umbrella Tree"/>
        <s v="Sabal Palm"/>
        <s v="Toog Tree"/>
      </sharedItems>
    </cacheField>
    <cacheField name="Botanical Nam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s v="Syagrus romanzoffiana"/>
  </r>
  <r>
    <x v="0"/>
    <s v="Syagrus romanzoffiana"/>
  </r>
  <r>
    <x v="1"/>
    <s v="Pinus elliottii"/>
  </r>
  <r>
    <x v="2"/>
    <s v="Acer rubrum"/>
  </r>
  <r>
    <x v="3"/>
    <s v="Swietenia mahagoni"/>
  </r>
  <r>
    <x v="4"/>
    <m/>
  </r>
  <r>
    <x v="5"/>
    <s v="Quercus virginiana"/>
  </r>
  <r>
    <x v="6"/>
    <s v="Bursera simaruba"/>
  </r>
  <r>
    <x v="7"/>
    <s v="Schefflera actinophylla"/>
  </r>
  <r>
    <x v="3"/>
    <s v="Swietenia mahagoni"/>
  </r>
  <r>
    <x v="3"/>
    <s v="ornamental"/>
  </r>
  <r>
    <x v="3"/>
    <s v="Swietenia mahagoni"/>
  </r>
  <r>
    <x v="3"/>
    <s v="ornamental"/>
  </r>
  <r>
    <x v="3"/>
    <s v="Swietenia mahagoni"/>
  </r>
  <r>
    <x v="2"/>
    <s v="Acer rubrum"/>
  </r>
  <r>
    <x v="3"/>
    <s v="Swietenia mahagoni"/>
  </r>
  <r>
    <x v="4"/>
    <m/>
  </r>
  <r>
    <x v="4"/>
    <m/>
  </r>
  <r>
    <x v="1"/>
    <s v="Pinus elliottii"/>
  </r>
  <r>
    <x v="8"/>
    <s v="Sabal palmetto"/>
  </r>
  <r>
    <x v="8"/>
    <s v="Sabal palmetto"/>
  </r>
  <r>
    <x v="8"/>
    <s v="Sabal palmetto"/>
  </r>
  <r>
    <x v="2"/>
    <s v="Acer rubrum"/>
  </r>
  <r>
    <x v="9"/>
    <s v="Bischofia javanica "/>
  </r>
  <r>
    <x v="4"/>
    <m/>
  </r>
  <r>
    <x v="9"/>
    <s v="Bischofia javanica "/>
  </r>
  <r>
    <x v="9"/>
    <s v="Bischofia javanica "/>
  </r>
  <r>
    <x v="0"/>
    <s v="Syagrus romanzoffiana"/>
  </r>
  <r>
    <x v="0"/>
    <s v="Syagrus romanzoffia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44E780-5D6A-4257-AF0E-1E70E78C4CBE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3:C14" firstHeaderRow="1" firstDataRow="1" firstDataCol="1"/>
  <pivotFields count="2">
    <pivotField axis="axisRow" dataField="1" showAll="0">
      <items count="11">
        <item x="6"/>
        <item x="8"/>
        <item x="0"/>
        <item x="1"/>
        <item x="2"/>
        <item x="3"/>
        <item x="4"/>
        <item x="5"/>
        <item x="7"/>
        <item x="9"/>
        <item t="default"/>
      </items>
    </pivotField>
    <pivotField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ount of Common Nam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14C4-F61B-4DAF-AB8C-FD1ED2D33E44}">
  <sheetPr>
    <pageSetUpPr fitToPage="1"/>
  </sheetPr>
  <dimension ref="A1:R33"/>
  <sheetViews>
    <sheetView showGridLines="0" zoomScale="110" zoomScaleNormal="110" workbookViewId="0">
      <selection activeCell="P13" sqref="P13"/>
    </sheetView>
  </sheetViews>
  <sheetFormatPr defaultRowHeight="15" x14ac:dyDescent="0.25"/>
  <cols>
    <col min="1" max="1" width="8.7109375" style="1" bestFit="1" customWidth="1"/>
    <col min="2" max="2" width="19.140625" customWidth="1"/>
    <col min="3" max="3" width="11.140625" style="1" bestFit="1" customWidth="1"/>
    <col min="4" max="4" width="8.42578125" style="1" bestFit="1" customWidth="1"/>
    <col min="5" max="5" width="9.7109375" bestFit="1" customWidth="1"/>
    <col min="6" max="6" width="11.85546875" customWidth="1"/>
    <col min="7" max="7" width="11.28515625" customWidth="1"/>
    <col min="8" max="8" width="10.140625" customWidth="1"/>
    <col min="9" max="9" width="7.140625" customWidth="1"/>
    <col min="10" max="10" width="7.5703125" customWidth="1"/>
    <col min="11" max="11" width="9" style="15" bestFit="1" customWidth="1"/>
    <col min="12" max="12" width="9" style="14" customWidth="1"/>
    <col min="13" max="13" width="13.85546875" style="14" customWidth="1"/>
    <col min="14" max="14" width="11.5703125" style="14" bestFit="1" customWidth="1"/>
    <col min="15" max="15" width="11.28515625" style="14" customWidth="1"/>
    <col min="16" max="17" width="12.7109375" style="12" customWidth="1"/>
    <col min="18" max="18" width="11.5703125" style="13" bestFit="1" customWidth="1"/>
  </cols>
  <sheetData>
    <row r="1" spans="1:18" x14ac:dyDescent="0.25">
      <c r="A1" s="1" t="s">
        <v>44</v>
      </c>
    </row>
    <row r="2" spans="1:18" x14ac:dyDescent="0.25">
      <c r="A2" s="10" t="s">
        <v>43</v>
      </c>
    </row>
    <row r="3" spans="1:18" x14ac:dyDescent="0.25">
      <c r="A3" s="10" t="s">
        <v>42</v>
      </c>
      <c r="O3" s="12" t="s">
        <v>41</v>
      </c>
    </row>
    <row r="4" spans="1:18" s="21" customFormat="1" ht="75" x14ac:dyDescent="0.25">
      <c r="A4" s="26" t="s">
        <v>14</v>
      </c>
      <c r="B4" s="25" t="s">
        <v>0</v>
      </c>
      <c r="C4" s="26" t="s">
        <v>40</v>
      </c>
      <c r="D4" s="26" t="s">
        <v>39</v>
      </c>
      <c r="E4" s="25" t="s">
        <v>38</v>
      </c>
      <c r="F4" s="25" t="s">
        <v>37</v>
      </c>
      <c r="G4" s="25" t="s">
        <v>36</v>
      </c>
      <c r="H4" s="25" t="s">
        <v>35</v>
      </c>
      <c r="I4" s="25" t="s">
        <v>34</v>
      </c>
      <c r="J4" s="25" t="s">
        <v>33</v>
      </c>
      <c r="K4" s="24" t="s">
        <v>32</v>
      </c>
      <c r="L4" s="23" t="s">
        <v>31</v>
      </c>
      <c r="M4" s="23" t="s">
        <v>30</v>
      </c>
      <c r="N4" s="23" t="s">
        <v>29</v>
      </c>
      <c r="O4" s="23" t="s">
        <v>45</v>
      </c>
      <c r="P4" s="23" t="s">
        <v>28</v>
      </c>
      <c r="Q4" s="23" t="s">
        <v>27</v>
      </c>
      <c r="R4" s="22" t="s">
        <v>26</v>
      </c>
    </row>
    <row r="5" spans="1:18" x14ac:dyDescent="0.25">
      <c r="A5" s="7">
        <v>1</v>
      </c>
      <c r="B5" s="8" t="s">
        <v>12</v>
      </c>
      <c r="C5" s="5" t="s">
        <v>52</v>
      </c>
      <c r="D5" s="20" t="s">
        <v>23</v>
      </c>
      <c r="E5" s="27">
        <v>0.3</v>
      </c>
      <c r="F5" s="5">
        <v>0.7</v>
      </c>
      <c r="G5" s="5">
        <v>1</v>
      </c>
      <c r="H5" s="5" t="s">
        <v>25</v>
      </c>
      <c r="I5" s="5"/>
      <c r="J5" s="20"/>
      <c r="K5" s="19">
        <v>175</v>
      </c>
      <c r="L5" s="18"/>
      <c r="M5" s="18"/>
      <c r="N5" s="18"/>
      <c r="O5" s="18">
        <v>175</v>
      </c>
      <c r="P5" s="17">
        <v>175</v>
      </c>
      <c r="Q5" s="17">
        <v>350</v>
      </c>
      <c r="R5" s="16">
        <v>350</v>
      </c>
    </row>
    <row r="6" spans="1:18" x14ac:dyDescent="0.25">
      <c r="A6" s="7">
        <v>2</v>
      </c>
      <c r="B6" s="8" t="s">
        <v>12</v>
      </c>
      <c r="C6" s="5" t="s">
        <v>53</v>
      </c>
      <c r="D6" s="20" t="s">
        <v>23</v>
      </c>
      <c r="E6" s="27">
        <v>0.4</v>
      </c>
      <c r="F6" s="5">
        <v>0.7</v>
      </c>
      <c r="G6" s="5">
        <v>1</v>
      </c>
      <c r="H6" s="5" t="s">
        <v>25</v>
      </c>
      <c r="I6" s="5"/>
      <c r="J6" s="20"/>
      <c r="K6" s="19">
        <v>175</v>
      </c>
      <c r="L6" s="18"/>
      <c r="M6" s="18"/>
      <c r="N6" s="18"/>
      <c r="O6" s="18">
        <v>175</v>
      </c>
      <c r="P6" s="17">
        <v>175</v>
      </c>
      <c r="Q6" s="17">
        <v>350</v>
      </c>
      <c r="R6" s="16">
        <v>350</v>
      </c>
    </row>
    <row r="7" spans="1:18" x14ac:dyDescent="0.25">
      <c r="A7" s="7">
        <v>3</v>
      </c>
      <c r="B7" s="8" t="s">
        <v>46</v>
      </c>
      <c r="C7" s="5">
        <v>10</v>
      </c>
      <c r="D7" s="20">
        <v>78.539816339744831</v>
      </c>
      <c r="E7" s="27">
        <v>0.6</v>
      </c>
      <c r="F7" s="5">
        <v>0.8</v>
      </c>
      <c r="G7" s="5">
        <v>1</v>
      </c>
      <c r="H7" s="5" t="s">
        <v>24</v>
      </c>
      <c r="I7" s="5">
        <v>3</v>
      </c>
      <c r="J7" s="20">
        <v>7.0685834705770345</v>
      </c>
      <c r="K7" s="19">
        <v>250</v>
      </c>
      <c r="L7" s="18">
        <v>35.367765131532295</v>
      </c>
      <c r="M7" s="18">
        <v>2777.7777777777778</v>
      </c>
      <c r="N7" s="18">
        <v>1333.3333333333335</v>
      </c>
      <c r="O7" s="18">
        <v>250</v>
      </c>
      <c r="P7" s="17">
        <v>250</v>
      </c>
      <c r="Q7" s="17">
        <v>1583.3333333333335</v>
      </c>
      <c r="R7" s="16">
        <v>1580</v>
      </c>
    </row>
    <row r="8" spans="1:18" x14ac:dyDescent="0.25">
      <c r="A8" s="7">
        <v>4</v>
      </c>
      <c r="B8" s="8" t="s">
        <v>47</v>
      </c>
      <c r="C8" s="5">
        <v>11</v>
      </c>
      <c r="D8" s="20">
        <v>95.033177771091246</v>
      </c>
      <c r="E8" s="27">
        <v>0.6</v>
      </c>
      <c r="F8" s="5">
        <v>0.3</v>
      </c>
      <c r="G8" s="5">
        <v>1</v>
      </c>
      <c r="H8" s="5" t="s">
        <v>24</v>
      </c>
      <c r="I8" s="5">
        <v>3</v>
      </c>
      <c r="J8" s="20">
        <v>7.0685834705770345</v>
      </c>
      <c r="K8" s="19">
        <v>375</v>
      </c>
      <c r="L8" s="18">
        <v>53.051647697298449</v>
      </c>
      <c r="M8" s="18">
        <v>5041.666666666667</v>
      </c>
      <c r="N8" s="18">
        <v>907.5</v>
      </c>
      <c r="O8" s="18">
        <v>375</v>
      </c>
      <c r="P8" s="17">
        <v>375</v>
      </c>
      <c r="Q8" s="17">
        <v>1282.5</v>
      </c>
      <c r="R8" s="16">
        <v>1280</v>
      </c>
    </row>
    <row r="9" spans="1:18" x14ac:dyDescent="0.25">
      <c r="A9" s="7">
        <v>5</v>
      </c>
      <c r="B9" s="8" t="s">
        <v>6</v>
      </c>
      <c r="C9" s="5">
        <v>24</v>
      </c>
      <c r="D9" s="20">
        <v>452.38934211693021</v>
      </c>
      <c r="E9" s="27">
        <v>0.5</v>
      </c>
      <c r="F9" s="5">
        <v>0.3</v>
      </c>
      <c r="G9" s="5">
        <v>1</v>
      </c>
      <c r="H9" s="5" t="s">
        <v>24</v>
      </c>
      <c r="I9" s="5">
        <v>4</v>
      </c>
      <c r="J9" s="20">
        <v>12.566370614359172</v>
      </c>
      <c r="K9" s="19">
        <v>483.66666666666669</v>
      </c>
      <c r="L9" s="18">
        <v>38.488970404390024</v>
      </c>
      <c r="M9" s="18">
        <v>17412</v>
      </c>
      <c r="N9" s="18">
        <v>2611.7999999999997</v>
      </c>
      <c r="O9" s="18">
        <v>483.66666666666669</v>
      </c>
      <c r="P9" s="17">
        <v>483.66666666666669</v>
      </c>
      <c r="Q9" s="17">
        <v>3095.4666666666662</v>
      </c>
      <c r="R9" s="16">
        <v>3100</v>
      </c>
    </row>
    <row r="10" spans="1:18" x14ac:dyDescent="0.25">
      <c r="A10" s="7">
        <v>6</v>
      </c>
      <c r="B10" s="8" t="s">
        <v>48</v>
      </c>
      <c r="C10" s="5"/>
      <c r="D10" s="20" t="s">
        <v>23</v>
      </c>
      <c r="E10" s="27"/>
      <c r="F10" s="5"/>
      <c r="G10" s="5"/>
      <c r="H10" s="5"/>
      <c r="I10" s="5"/>
      <c r="J10" s="20"/>
      <c r="K10" s="19"/>
      <c r="L10" s="18"/>
      <c r="M10" s="18"/>
      <c r="N10" s="18"/>
      <c r="O10" s="18">
        <v>0</v>
      </c>
      <c r="P10" s="17">
        <v>0</v>
      </c>
      <c r="Q10" s="17">
        <v>0</v>
      </c>
      <c r="R10" s="16">
        <v>0</v>
      </c>
    </row>
    <row r="11" spans="1:18" x14ac:dyDescent="0.25">
      <c r="A11" s="7">
        <v>7</v>
      </c>
      <c r="B11" s="8" t="s">
        <v>4</v>
      </c>
      <c r="C11" s="5">
        <v>10</v>
      </c>
      <c r="D11" s="20">
        <v>78.539816339744831</v>
      </c>
      <c r="E11" s="27">
        <v>0.6</v>
      </c>
      <c r="F11" s="5">
        <v>0.6</v>
      </c>
      <c r="G11" s="5">
        <v>1</v>
      </c>
      <c r="H11" s="5" t="s">
        <v>24</v>
      </c>
      <c r="I11" s="5">
        <v>3</v>
      </c>
      <c r="J11" s="20">
        <v>7.0685834705770345</v>
      </c>
      <c r="K11" s="19">
        <v>475</v>
      </c>
      <c r="L11" s="18">
        <v>67.198753749911361</v>
      </c>
      <c r="M11" s="18">
        <v>5277.7777777777774</v>
      </c>
      <c r="N11" s="18">
        <v>1899.9999999999998</v>
      </c>
      <c r="O11" s="18">
        <v>475</v>
      </c>
      <c r="P11" s="17">
        <v>475</v>
      </c>
      <c r="Q11" s="17">
        <v>2375</v>
      </c>
      <c r="R11" s="16">
        <v>2380</v>
      </c>
    </row>
    <row r="12" spans="1:18" x14ac:dyDescent="0.25">
      <c r="A12" s="7">
        <v>8</v>
      </c>
      <c r="B12" s="8" t="s">
        <v>2</v>
      </c>
      <c r="C12" s="5">
        <v>11</v>
      </c>
      <c r="D12" s="20">
        <v>95.033177771091246</v>
      </c>
      <c r="E12" s="27">
        <v>0.4</v>
      </c>
      <c r="F12" s="5">
        <v>0.7</v>
      </c>
      <c r="G12" s="5">
        <v>1</v>
      </c>
      <c r="H12" s="5" t="s">
        <v>24</v>
      </c>
      <c r="I12" s="5">
        <v>3</v>
      </c>
      <c r="J12" s="20">
        <v>7.0685834705770345</v>
      </c>
      <c r="K12" s="19">
        <v>341.66666666666669</v>
      </c>
      <c r="L12" s="18">
        <v>48.335945679760812</v>
      </c>
      <c r="M12" s="18">
        <v>4593.5185185185192</v>
      </c>
      <c r="N12" s="18">
        <v>1286.1851851851854</v>
      </c>
      <c r="O12" s="18">
        <v>341.66666666666669</v>
      </c>
      <c r="P12" s="17">
        <v>341.66666666666669</v>
      </c>
      <c r="Q12" s="17">
        <v>1627.8518518518522</v>
      </c>
      <c r="R12" s="16">
        <v>1630</v>
      </c>
    </row>
    <row r="13" spans="1:18" x14ac:dyDescent="0.25">
      <c r="A13" s="7">
        <v>9</v>
      </c>
      <c r="B13" s="8" t="s">
        <v>10</v>
      </c>
      <c r="C13" s="5">
        <v>14</v>
      </c>
      <c r="D13" s="20">
        <v>153.93804002589985</v>
      </c>
      <c r="E13" s="27">
        <v>0.3</v>
      </c>
      <c r="F13" s="5">
        <v>0</v>
      </c>
      <c r="G13" s="5">
        <v>1</v>
      </c>
      <c r="H13" s="5" t="s">
        <v>24</v>
      </c>
      <c r="I13" s="5"/>
      <c r="J13" s="20"/>
      <c r="K13" s="19">
        <v>0</v>
      </c>
      <c r="L13" s="18"/>
      <c r="M13" s="18"/>
      <c r="N13" s="18"/>
      <c r="O13" s="18">
        <v>0</v>
      </c>
      <c r="P13" s="17">
        <v>0</v>
      </c>
      <c r="Q13" s="17">
        <v>0</v>
      </c>
      <c r="R13" s="16">
        <v>0</v>
      </c>
    </row>
    <row r="14" spans="1:18" x14ac:dyDescent="0.25">
      <c r="A14" s="7">
        <v>10</v>
      </c>
      <c r="B14" s="8" t="s">
        <v>6</v>
      </c>
      <c r="C14" s="5">
        <v>14</v>
      </c>
      <c r="D14" s="20">
        <v>153.93804002589985</v>
      </c>
      <c r="E14" s="27">
        <v>0.5</v>
      </c>
      <c r="F14" s="5">
        <v>0.3</v>
      </c>
      <c r="G14" s="5">
        <v>1</v>
      </c>
      <c r="H14" s="5" t="s">
        <v>24</v>
      </c>
      <c r="I14" s="5">
        <v>4</v>
      </c>
      <c r="J14" s="20">
        <v>12.566370614359172</v>
      </c>
      <c r="K14" s="19">
        <v>483.66666666666669</v>
      </c>
      <c r="L14" s="18">
        <v>38.488970404390024</v>
      </c>
      <c r="M14" s="18">
        <v>5924.9166666666661</v>
      </c>
      <c r="N14" s="18">
        <v>888.73749999999984</v>
      </c>
      <c r="O14" s="18">
        <v>483.66666666666669</v>
      </c>
      <c r="P14" s="17">
        <v>483.66666666666669</v>
      </c>
      <c r="Q14" s="17">
        <v>1372.4041666666665</v>
      </c>
      <c r="R14" s="16">
        <v>1380</v>
      </c>
    </row>
    <row r="15" spans="1:18" x14ac:dyDescent="0.25">
      <c r="A15" s="7">
        <v>11</v>
      </c>
      <c r="B15" s="8" t="s">
        <v>6</v>
      </c>
      <c r="C15" s="5">
        <v>14</v>
      </c>
      <c r="D15" s="20">
        <v>153.93804002589985</v>
      </c>
      <c r="E15" s="27">
        <v>0.5</v>
      </c>
      <c r="F15" s="5">
        <v>0.3</v>
      </c>
      <c r="G15" s="5">
        <v>1</v>
      </c>
      <c r="H15" s="5" t="s">
        <v>24</v>
      </c>
      <c r="I15" s="5">
        <v>4</v>
      </c>
      <c r="J15" s="20">
        <v>12.566370614359172</v>
      </c>
      <c r="K15" s="19">
        <v>483.66666666666669</v>
      </c>
      <c r="L15" s="18">
        <v>38.488970404390024</v>
      </c>
      <c r="M15" s="18">
        <v>5924.9166666666661</v>
      </c>
      <c r="N15" s="18">
        <v>888.73749999999984</v>
      </c>
      <c r="O15" s="18">
        <v>483.66666666666669</v>
      </c>
      <c r="P15" s="17">
        <v>483.66666666666669</v>
      </c>
      <c r="Q15" s="17">
        <v>1372.4041666666665</v>
      </c>
      <c r="R15" s="16">
        <v>1380</v>
      </c>
    </row>
    <row r="16" spans="1:18" x14ac:dyDescent="0.25">
      <c r="A16" s="7">
        <v>12</v>
      </c>
      <c r="B16" s="8" t="s">
        <v>6</v>
      </c>
      <c r="C16" s="5">
        <v>14</v>
      </c>
      <c r="D16" s="20">
        <v>153.93804002589985</v>
      </c>
      <c r="E16" s="27">
        <v>0.45</v>
      </c>
      <c r="F16" s="5">
        <v>0.3</v>
      </c>
      <c r="G16" s="5">
        <v>1</v>
      </c>
      <c r="H16" s="5" t="s">
        <v>24</v>
      </c>
      <c r="I16" s="5">
        <v>4</v>
      </c>
      <c r="J16" s="20">
        <v>12.566370614359172</v>
      </c>
      <c r="K16" s="19">
        <v>483.66666666666669</v>
      </c>
      <c r="L16" s="18">
        <v>38.488970404390024</v>
      </c>
      <c r="M16" s="18">
        <v>5924.9166666666661</v>
      </c>
      <c r="N16" s="18">
        <v>799.86374999999987</v>
      </c>
      <c r="O16" s="18">
        <v>483.66666666666669</v>
      </c>
      <c r="P16" s="17">
        <v>483.66666666666669</v>
      </c>
      <c r="Q16" s="17">
        <v>1283.5304166666665</v>
      </c>
      <c r="R16" s="16">
        <v>1280</v>
      </c>
    </row>
    <row r="17" spans="1:18" x14ac:dyDescent="0.25">
      <c r="A17" s="7">
        <v>13</v>
      </c>
      <c r="B17" s="8" t="s">
        <v>6</v>
      </c>
      <c r="C17" s="5">
        <v>14</v>
      </c>
      <c r="D17" s="20">
        <v>153.93804002589985</v>
      </c>
      <c r="E17" s="27">
        <v>0.5</v>
      </c>
      <c r="F17" s="5">
        <v>0.3</v>
      </c>
      <c r="G17" s="5">
        <v>1</v>
      </c>
      <c r="H17" s="5" t="s">
        <v>24</v>
      </c>
      <c r="I17" s="5">
        <v>4</v>
      </c>
      <c r="J17" s="20">
        <v>12.566370614359172</v>
      </c>
      <c r="K17" s="19">
        <v>483.66666666666669</v>
      </c>
      <c r="L17" s="18">
        <v>38.488970404390024</v>
      </c>
      <c r="M17" s="18">
        <v>5924.9166666666661</v>
      </c>
      <c r="N17" s="18">
        <v>888.73749999999984</v>
      </c>
      <c r="O17" s="18">
        <v>483.66666666666669</v>
      </c>
      <c r="P17" s="17">
        <v>483.66666666666669</v>
      </c>
      <c r="Q17" s="17">
        <v>1372.4041666666665</v>
      </c>
      <c r="R17" s="16">
        <v>1380</v>
      </c>
    </row>
    <row r="18" spans="1:18" x14ac:dyDescent="0.25">
      <c r="A18" s="7">
        <v>14</v>
      </c>
      <c r="B18" s="8" t="s">
        <v>6</v>
      </c>
      <c r="C18" s="5">
        <v>26</v>
      </c>
      <c r="D18" s="20">
        <v>530.92915845667505</v>
      </c>
      <c r="E18" s="27">
        <v>0.5</v>
      </c>
      <c r="F18" s="5">
        <v>0.3</v>
      </c>
      <c r="G18" s="5">
        <v>1</v>
      </c>
      <c r="H18" s="5" t="s">
        <v>24</v>
      </c>
      <c r="I18" s="5">
        <v>4</v>
      </c>
      <c r="J18" s="20">
        <v>12.566370614359172</v>
      </c>
      <c r="K18" s="19">
        <v>483.66666666666669</v>
      </c>
      <c r="L18" s="18">
        <v>38.488970404390024</v>
      </c>
      <c r="M18" s="18">
        <v>20434.916666666668</v>
      </c>
      <c r="N18" s="18">
        <v>3065.2375000000002</v>
      </c>
      <c r="O18" s="18">
        <v>483.66666666666669</v>
      </c>
      <c r="P18" s="17">
        <v>483.66666666666669</v>
      </c>
      <c r="Q18" s="17">
        <v>3548.9041666666667</v>
      </c>
      <c r="R18" s="16">
        <v>3550</v>
      </c>
    </row>
    <row r="19" spans="1:18" x14ac:dyDescent="0.25">
      <c r="A19" s="7">
        <v>15</v>
      </c>
      <c r="B19" s="8" t="s">
        <v>47</v>
      </c>
      <c r="C19" s="5">
        <v>8</v>
      </c>
      <c r="D19" s="20">
        <v>50.26548245743669</v>
      </c>
      <c r="E19" s="27">
        <v>0.25</v>
      </c>
      <c r="F19" s="5">
        <v>0.3</v>
      </c>
      <c r="G19" s="5">
        <v>1</v>
      </c>
      <c r="H19" s="5" t="s">
        <v>24</v>
      </c>
      <c r="I19" s="5">
        <v>3</v>
      </c>
      <c r="J19" s="20">
        <v>7.0685834705770345</v>
      </c>
      <c r="K19" s="19">
        <v>375</v>
      </c>
      <c r="L19" s="18">
        <v>53.051647697298449</v>
      </c>
      <c r="M19" s="18">
        <v>2666.666666666667</v>
      </c>
      <c r="N19" s="18">
        <v>200.00000000000003</v>
      </c>
      <c r="O19" s="18">
        <v>375</v>
      </c>
      <c r="P19" s="17">
        <v>375</v>
      </c>
      <c r="Q19" s="17">
        <v>575</v>
      </c>
      <c r="R19" s="16">
        <v>580</v>
      </c>
    </row>
    <row r="20" spans="1:18" x14ac:dyDescent="0.25">
      <c r="A20" s="7">
        <v>16</v>
      </c>
      <c r="B20" s="8" t="s">
        <v>6</v>
      </c>
      <c r="C20" s="5">
        <v>30</v>
      </c>
      <c r="D20" s="20">
        <v>706.85834705770344</v>
      </c>
      <c r="E20" s="27">
        <v>0.5</v>
      </c>
      <c r="F20" s="5">
        <v>0.3</v>
      </c>
      <c r="G20" s="5">
        <v>1</v>
      </c>
      <c r="H20" s="5" t="s">
        <v>24</v>
      </c>
      <c r="I20" s="5">
        <v>4</v>
      </c>
      <c r="J20" s="20">
        <v>12.566370614359172</v>
      </c>
      <c r="K20" s="19">
        <v>483.66666666666669</v>
      </c>
      <c r="L20" s="18">
        <v>38.488970404390024</v>
      </c>
      <c r="M20" s="18">
        <v>27206.25</v>
      </c>
      <c r="N20" s="18">
        <v>4080.9375</v>
      </c>
      <c r="O20" s="18">
        <v>483.66666666666669</v>
      </c>
      <c r="P20" s="17">
        <v>483.66666666666669</v>
      </c>
      <c r="Q20" s="17">
        <v>4564.604166666667</v>
      </c>
      <c r="R20" s="16">
        <v>4560</v>
      </c>
    </row>
    <row r="21" spans="1:18" x14ac:dyDescent="0.25">
      <c r="A21" s="7">
        <v>17</v>
      </c>
      <c r="B21" s="8" t="s">
        <v>48</v>
      </c>
      <c r="C21" s="5"/>
      <c r="D21" s="20" t="s">
        <v>23</v>
      </c>
      <c r="E21" s="27"/>
      <c r="F21" s="5"/>
      <c r="G21" s="5"/>
      <c r="H21" s="5"/>
      <c r="I21" s="5"/>
      <c r="J21" s="20"/>
      <c r="K21" s="19"/>
      <c r="L21" s="18"/>
      <c r="M21" s="18"/>
      <c r="N21" s="18"/>
      <c r="O21" s="18">
        <v>0</v>
      </c>
      <c r="P21" s="17">
        <v>0</v>
      </c>
      <c r="Q21" s="17">
        <v>0</v>
      </c>
      <c r="R21" s="16">
        <v>0</v>
      </c>
    </row>
    <row r="22" spans="1:18" x14ac:dyDescent="0.25">
      <c r="A22" s="7">
        <v>18</v>
      </c>
      <c r="B22" s="8" t="s">
        <v>48</v>
      </c>
      <c r="C22" s="5"/>
      <c r="D22" s="20" t="s">
        <v>23</v>
      </c>
      <c r="E22" s="27"/>
      <c r="F22" s="5"/>
      <c r="G22" s="5"/>
      <c r="H22" s="5"/>
      <c r="I22" s="5"/>
      <c r="J22" s="20"/>
      <c r="K22" s="19"/>
      <c r="L22" s="18"/>
      <c r="M22" s="18"/>
      <c r="N22" s="18"/>
      <c r="O22" s="18">
        <v>0</v>
      </c>
      <c r="P22" s="17">
        <v>0</v>
      </c>
      <c r="Q22" s="17">
        <v>0</v>
      </c>
      <c r="R22" s="16">
        <v>0</v>
      </c>
    </row>
    <row r="23" spans="1:18" x14ac:dyDescent="0.25">
      <c r="A23" s="7">
        <v>19</v>
      </c>
      <c r="B23" s="8" t="s">
        <v>46</v>
      </c>
      <c r="C23" s="5">
        <v>4</v>
      </c>
      <c r="D23" s="20">
        <v>12.566370614359172</v>
      </c>
      <c r="E23" s="27">
        <v>0.5</v>
      </c>
      <c r="F23" s="5">
        <v>0.9</v>
      </c>
      <c r="G23" s="5">
        <v>1</v>
      </c>
      <c r="H23" s="5" t="s">
        <v>24</v>
      </c>
      <c r="I23" s="5">
        <v>3</v>
      </c>
      <c r="J23" s="20">
        <v>7.0685834705770345</v>
      </c>
      <c r="K23" s="19">
        <v>250</v>
      </c>
      <c r="L23" s="18">
        <v>35.367765131532295</v>
      </c>
      <c r="M23" s="18">
        <v>444.4444444444444</v>
      </c>
      <c r="N23" s="18">
        <v>199.99999999999997</v>
      </c>
      <c r="O23" s="18">
        <v>250</v>
      </c>
      <c r="P23" s="17">
        <v>250</v>
      </c>
      <c r="Q23" s="17">
        <v>450</v>
      </c>
      <c r="R23" s="16">
        <v>450</v>
      </c>
    </row>
    <row r="24" spans="1:18" x14ac:dyDescent="0.25">
      <c r="A24" s="7">
        <v>20</v>
      </c>
      <c r="B24" s="8" t="s">
        <v>8</v>
      </c>
      <c r="C24" s="5" t="s">
        <v>54</v>
      </c>
      <c r="D24" s="20" t="s">
        <v>23</v>
      </c>
      <c r="E24" s="27">
        <v>0.75</v>
      </c>
      <c r="F24" s="5">
        <v>1</v>
      </c>
      <c r="G24" s="5">
        <v>1</v>
      </c>
      <c r="H24" s="5" t="s">
        <v>25</v>
      </c>
      <c r="I24" s="5"/>
      <c r="J24" s="20"/>
      <c r="K24" s="19">
        <v>138.33333333333334</v>
      </c>
      <c r="L24" s="18"/>
      <c r="M24" s="18"/>
      <c r="N24" s="18"/>
      <c r="O24" s="18">
        <v>138.33333333333334</v>
      </c>
      <c r="P24" s="17">
        <v>138.33333333333334</v>
      </c>
      <c r="Q24" s="17">
        <v>276.66666666666669</v>
      </c>
      <c r="R24" s="16">
        <v>280</v>
      </c>
    </row>
    <row r="25" spans="1:18" x14ac:dyDescent="0.25">
      <c r="A25" s="7">
        <v>21</v>
      </c>
      <c r="B25" s="8" t="s">
        <v>8</v>
      </c>
      <c r="C25" s="5" t="s">
        <v>54</v>
      </c>
      <c r="D25" s="20" t="s">
        <v>23</v>
      </c>
      <c r="E25" s="27">
        <v>0.6</v>
      </c>
      <c r="F25" s="5">
        <v>1</v>
      </c>
      <c r="G25" s="5">
        <v>1</v>
      </c>
      <c r="H25" s="5" t="s">
        <v>25</v>
      </c>
      <c r="I25" s="5"/>
      <c r="J25" s="20"/>
      <c r="K25" s="19">
        <v>138.33333333333334</v>
      </c>
      <c r="L25" s="18"/>
      <c r="M25" s="18"/>
      <c r="N25" s="18"/>
      <c r="O25" s="18">
        <v>138.33333333333334</v>
      </c>
      <c r="P25" s="17">
        <v>138.33333333333334</v>
      </c>
      <c r="Q25" s="17">
        <v>276.66666666666669</v>
      </c>
      <c r="R25" s="16">
        <v>280</v>
      </c>
    </row>
    <row r="26" spans="1:18" x14ac:dyDescent="0.25">
      <c r="A26" s="7">
        <v>22</v>
      </c>
      <c r="B26" s="8" t="s">
        <v>8</v>
      </c>
      <c r="C26" s="5" t="s">
        <v>55</v>
      </c>
      <c r="D26" s="20" t="s">
        <v>23</v>
      </c>
      <c r="E26" s="27">
        <v>0.8</v>
      </c>
      <c r="F26" s="5">
        <v>1</v>
      </c>
      <c r="G26" s="5">
        <v>1</v>
      </c>
      <c r="H26" s="5" t="s">
        <v>25</v>
      </c>
      <c r="I26" s="5"/>
      <c r="J26" s="5"/>
      <c r="K26" s="19">
        <v>138.33333333333334</v>
      </c>
      <c r="L26" s="18"/>
      <c r="M26" s="18"/>
      <c r="N26" s="18"/>
      <c r="O26" s="18">
        <v>138.33333333333334</v>
      </c>
      <c r="P26" s="17">
        <v>138.33333333333334</v>
      </c>
      <c r="Q26" s="17">
        <v>276.66666666666669</v>
      </c>
      <c r="R26" s="16">
        <v>280</v>
      </c>
    </row>
    <row r="27" spans="1:18" x14ac:dyDescent="0.25">
      <c r="A27" s="7">
        <v>23</v>
      </c>
      <c r="B27" s="8" t="s">
        <v>47</v>
      </c>
      <c r="C27" s="5">
        <v>7</v>
      </c>
      <c r="D27" s="20">
        <v>38.484510006474963</v>
      </c>
      <c r="E27" s="27">
        <v>0.3</v>
      </c>
      <c r="F27" s="5">
        <v>0.3</v>
      </c>
      <c r="G27" s="5">
        <v>1</v>
      </c>
      <c r="H27" s="5" t="s">
        <v>24</v>
      </c>
      <c r="I27" s="5">
        <v>3</v>
      </c>
      <c r="J27" s="20">
        <v>7.0685834705770345</v>
      </c>
      <c r="K27" s="19">
        <v>375</v>
      </c>
      <c r="L27" s="18">
        <v>53.051647697298449</v>
      </c>
      <c r="M27" s="18">
        <v>2041.6666666666665</v>
      </c>
      <c r="N27" s="18">
        <v>183.74999999999997</v>
      </c>
      <c r="O27" s="18">
        <v>375</v>
      </c>
      <c r="P27" s="17">
        <v>375</v>
      </c>
      <c r="Q27" s="17">
        <v>558.75</v>
      </c>
      <c r="R27" s="16">
        <v>560</v>
      </c>
    </row>
    <row r="28" spans="1:18" x14ac:dyDescent="0.25">
      <c r="A28" s="5">
        <v>24</v>
      </c>
      <c r="B28" s="29" t="s">
        <v>49</v>
      </c>
      <c r="C28" s="5">
        <v>15</v>
      </c>
      <c r="D28" s="20">
        <v>176.71458676442586</v>
      </c>
      <c r="E28" s="27">
        <v>0.6</v>
      </c>
      <c r="F28" s="5">
        <v>0</v>
      </c>
      <c r="G28" s="5">
        <v>1</v>
      </c>
      <c r="H28" s="5" t="s">
        <v>24</v>
      </c>
      <c r="I28" s="5"/>
      <c r="J28" s="20"/>
      <c r="K28" s="19">
        <v>0</v>
      </c>
      <c r="L28" s="18">
        <v>0</v>
      </c>
      <c r="M28" s="18">
        <v>0</v>
      </c>
      <c r="N28" s="18">
        <v>0</v>
      </c>
      <c r="O28" s="18">
        <v>0</v>
      </c>
      <c r="P28" s="17">
        <v>0</v>
      </c>
      <c r="Q28" s="17">
        <v>0</v>
      </c>
      <c r="R28" s="16">
        <v>0</v>
      </c>
    </row>
    <row r="29" spans="1:18" x14ac:dyDescent="0.25">
      <c r="A29" s="5">
        <v>25</v>
      </c>
      <c r="B29" s="29" t="s">
        <v>48</v>
      </c>
      <c r="C29" s="5"/>
      <c r="D29" s="20"/>
      <c r="E29" s="27"/>
      <c r="F29" s="5"/>
      <c r="G29" s="5"/>
      <c r="H29" s="5"/>
      <c r="I29" s="5"/>
      <c r="J29" s="20"/>
      <c r="K29" s="19"/>
      <c r="L29" s="18"/>
      <c r="M29" s="18"/>
      <c r="N29" s="18"/>
      <c r="O29" s="18">
        <v>0</v>
      </c>
      <c r="P29" s="17">
        <v>0</v>
      </c>
      <c r="Q29" s="17">
        <v>0</v>
      </c>
      <c r="R29" s="16">
        <v>0</v>
      </c>
    </row>
    <row r="30" spans="1:18" x14ac:dyDescent="0.25">
      <c r="A30" s="5">
        <v>26</v>
      </c>
      <c r="B30" s="29" t="s">
        <v>49</v>
      </c>
      <c r="C30" s="5">
        <v>15</v>
      </c>
      <c r="D30" s="20">
        <v>176.71458676442586</v>
      </c>
      <c r="E30" s="27">
        <v>0.4</v>
      </c>
      <c r="F30" s="5">
        <v>0</v>
      </c>
      <c r="G30" s="5">
        <v>1</v>
      </c>
      <c r="H30" s="5" t="s">
        <v>24</v>
      </c>
      <c r="I30" s="5"/>
      <c r="J30" s="20"/>
      <c r="K30" s="19">
        <v>0</v>
      </c>
      <c r="L30" s="18">
        <v>0</v>
      </c>
      <c r="M30" s="18">
        <v>0</v>
      </c>
      <c r="N30" s="18">
        <v>0</v>
      </c>
      <c r="O30" s="18">
        <v>0</v>
      </c>
      <c r="P30" s="17">
        <v>0</v>
      </c>
      <c r="Q30" s="17">
        <v>0</v>
      </c>
      <c r="R30" s="16">
        <v>0</v>
      </c>
    </row>
    <row r="31" spans="1:18" x14ac:dyDescent="0.25">
      <c r="A31" s="5">
        <v>27</v>
      </c>
      <c r="B31" s="29" t="s">
        <v>49</v>
      </c>
      <c r="C31" s="5">
        <v>9</v>
      </c>
      <c r="D31" s="20">
        <v>63.617251235193308</v>
      </c>
      <c r="E31" s="27">
        <v>0.2</v>
      </c>
      <c r="F31" s="5">
        <v>0</v>
      </c>
      <c r="G31" s="5">
        <v>1</v>
      </c>
      <c r="H31" s="5" t="s">
        <v>24</v>
      </c>
      <c r="I31" s="5"/>
      <c r="J31" s="20"/>
      <c r="K31" s="19">
        <v>0</v>
      </c>
      <c r="L31" s="18">
        <v>0</v>
      </c>
      <c r="M31" s="18">
        <v>0</v>
      </c>
      <c r="N31" s="18">
        <v>0</v>
      </c>
      <c r="O31" s="18">
        <v>0</v>
      </c>
      <c r="P31" s="17">
        <v>0</v>
      </c>
      <c r="Q31" s="17">
        <v>0</v>
      </c>
      <c r="R31" s="16">
        <v>0</v>
      </c>
    </row>
    <row r="32" spans="1:18" x14ac:dyDescent="0.25">
      <c r="A32" s="5">
        <v>28</v>
      </c>
      <c r="B32" s="29" t="s">
        <v>12</v>
      </c>
      <c r="C32" s="5" t="s">
        <v>56</v>
      </c>
      <c r="D32" s="5" t="s">
        <v>23</v>
      </c>
      <c r="E32" s="27">
        <v>0.75</v>
      </c>
      <c r="F32" s="5">
        <v>0.5</v>
      </c>
      <c r="G32" s="5">
        <v>1</v>
      </c>
      <c r="H32" s="5" t="s">
        <v>25</v>
      </c>
      <c r="I32" s="5"/>
      <c r="J32" s="20"/>
      <c r="K32" s="19">
        <v>175</v>
      </c>
      <c r="L32" s="18"/>
      <c r="M32" s="18"/>
      <c r="N32" s="18"/>
      <c r="O32" s="18">
        <v>175</v>
      </c>
      <c r="P32" s="17">
        <v>175</v>
      </c>
      <c r="Q32" s="17">
        <v>350</v>
      </c>
      <c r="R32" s="16">
        <v>350</v>
      </c>
    </row>
    <row r="33" spans="1:18" x14ac:dyDescent="0.25">
      <c r="A33" s="5">
        <v>29</v>
      </c>
      <c r="B33" s="29" t="s">
        <v>12</v>
      </c>
      <c r="C33" s="5" t="s">
        <v>57</v>
      </c>
      <c r="D33" s="5" t="s">
        <v>23</v>
      </c>
      <c r="E33" s="27">
        <v>0.65</v>
      </c>
      <c r="F33" s="5">
        <v>0.5</v>
      </c>
      <c r="G33" s="5">
        <v>1</v>
      </c>
      <c r="H33" s="5" t="s">
        <v>25</v>
      </c>
      <c r="I33" s="5"/>
      <c r="J33" s="20"/>
      <c r="K33" s="19">
        <v>175</v>
      </c>
      <c r="L33" s="18"/>
      <c r="M33" s="18"/>
      <c r="N33" s="18"/>
      <c r="O33" s="18">
        <v>175</v>
      </c>
      <c r="P33" s="17">
        <v>175</v>
      </c>
      <c r="Q33" s="17">
        <v>350</v>
      </c>
      <c r="R33" s="16">
        <v>350</v>
      </c>
    </row>
  </sheetData>
  <pageMargins left="0.7" right="0.7" top="0.75" bottom="0.75" header="0.3" footer="0.3"/>
  <pageSetup paperSize="5" scale="93" fitToHeight="6" orientation="landscape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8404A-7379-B34B-92C2-31542DF6E49B}">
  <dimension ref="B2:H31"/>
  <sheetViews>
    <sheetView showGridLines="0" tabSelected="1" zoomScaleNormal="80" zoomScaleSheetLayoutView="100" workbookViewId="0">
      <selection activeCell="J25" sqref="J25"/>
    </sheetView>
  </sheetViews>
  <sheetFormatPr defaultRowHeight="15" x14ac:dyDescent="0.25"/>
  <cols>
    <col min="1" max="1" width="2.7109375" customWidth="1"/>
    <col min="2" max="2" width="7" style="1" bestFit="1" customWidth="1"/>
    <col min="3" max="3" width="18" customWidth="1"/>
    <col min="4" max="4" width="25.28515625" style="6" bestFit="1" customWidth="1"/>
    <col min="5" max="5" width="10" style="1" customWidth="1"/>
    <col min="6" max="6" width="11.28515625" style="1" bestFit="1" customWidth="1"/>
    <col min="7" max="7" width="12.140625" style="1" customWidth="1"/>
    <col min="8" max="8" width="10.5703125" style="1" bestFit="1" customWidth="1"/>
  </cols>
  <sheetData>
    <row r="2" spans="2:8" ht="47.25" x14ac:dyDescent="0.25">
      <c r="B2" s="2" t="s">
        <v>14</v>
      </c>
      <c r="C2" s="3" t="s">
        <v>0</v>
      </c>
      <c r="D2" s="3" t="s">
        <v>15</v>
      </c>
      <c r="E2" s="2" t="s">
        <v>16</v>
      </c>
      <c r="F2" s="2" t="s">
        <v>17</v>
      </c>
      <c r="G2" s="2" t="s">
        <v>19</v>
      </c>
      <c r="H2" s="4" t="s">
        <v>18</v>
      </c>
    </row>
    <row r="3" spans="2:8" x14ac:dyDescent="0.25">
      <c r="B3" s="5">
        <v>1</v>
      </c>
      <c r="C3" s="8" t="s">
        <v>12</v>
      </c>
      <c r="D3" s="28" t="s">
        <v>13</v>
      </c>
      <c r="E3" s="5">
        <v>10</v>
      </c>
      <c r="F3" s="5" t="s">
        <v>52</v>
      </c>
      <c r="G3" s="5">
        <v>3</v>
      </c>
      <c r="H3" s="30">
        <v>0.3</v>
      </c>
    </row>
    <row r="4" spans="2:8" x14ac:dyDescent="0.25">
      <c r="B4" s="5">
        <v>2</v>
      </c>
      <c r="C4" s="8" t="s">
        <v>12</v>
      </c>
      <c r="D4" s="28" t="s">
        <v>13</v>
      </c>
      <c r="E4" s="5">
        <v>12</v>
      </c>
      <c r="F4" s="5" t="s">
        <v>53</v>
      </c>
      <c r="G4" s="5">
        <v>7</v>
      </c>
      <c r="H4" s="30">
        <v>0.4</v>
      </c>
    </row>
    <row r="5" spans="2:8" x14ac:dyDescent="0.25">
      <c r="B5" s="5">
        <v>3</v>
      </c>
      <c r="C5" s="8" t="s">
        <v>46</v>
      </c>
      <c r="D5" s="28" t="s">
        <v>50</v>
      </c>
      <c r="E5" s="5">
        <v>10</v>
      </c>
      <c r="F5" s="5">
        <v>24</v>
      </c>
      <c r="G5" s="5">
        <v>23</v>
      </c>
      <c r="H5" s="30">
        <v>0.6</v>
      </c>
    </row>
    <row r="6" spans="2:8" x14ac:dyDescent="0.25">
      <c r="B6" s="5">
        <v>4</v>
      </c>
      <c r="C6" s="8" t="s">
        <v>47</v>
      </c>
      <c r="D6" s="28" t="s">
        <v>51</v>
      </c>
      <c r="E6" s="5">
        <v>11</v>
      </c>
      <c r="F6" s="5">
        <v>19</v>
      </c>
      <c r="G6" s="5">
        <v>16</v>
      </c>
      <c r="H6" s="30">
        <v>0.6</v>
      </c>
    </row>
    <row r="7" spans="2:8" x14ac:dyDescent="0.25">
      <c r="B7" s="5">
        <v>5</v>
      </c>
      <c r="C7" s="8" t="s">
        <v>6</v>
      </c>
      <c r="D7" s="28" t="s">
        <v>7</v>
      </c>
      <c r="E7" s="5">
        <v>24</v>
      </c>
      <c r="F7" s="5">
        <v>30</v>
      </c>
      <c r="G7" s="5">
        <v>30</v>
      </c>
      <c r="H7" s="30">
        <v>0.5</v>
      </c>
    </row>
    <row r="8" spans="2:8" x14ac:dyDescent="0.25">
      <c r="B8" s="5">
        <v>6</v>
      </c>
      <c r="C8" s="8" t="s">
        <v>48</v>
      </c>
      <c r="D8" s="28"/>
      <c r="E8" s="5"/>
      <c r="F8" s="5"/>
      <c r="G8" s="5"/>
      <c r="H8" s="30"/>
    </row>
    <row r="9" spans="2:8" x14ac:dyDescent="0.25">
      <c r="B9" s="5">
        <v>7</v>
      </c>
      <c r="C9" s="8" t="s">
        <v>4</v>
      </c>
      <c r="D9" s="28" t="s">
        <v>5</v>
      </c>
      <c r="E9" s="5">
        <v>10</v>
      </c>
      <c r="F9" s="5">
        <v>18</v>
      </c>
      <c r="G9" s="5">
        <v>18</v>
      </c>
      <c r="H9" s="30">
        <v>0.6</v>
      </c>
    </row>
    <row r="10" spans="2:8" x14ac:dyDescent="0.25">
      <c r="B10" s="5">
        <v>8</v>
      </c>
      <c r="C10" s="8" t="s">
        <v>2</v>
      </c>
      <c r="D10" s="28" t="s">
        <v>3</v>
      </c>
      <c r="E10" s="5">
        <v>11</v>
      </c>
      <c r="F10" s="5">
        <v>17</v>
      </c>
      <c r="G10" s="5">
        <v>18</v>
      </c>
      <c r="H10" s="30">
        <v>0.4</v>
      </c>
    </row>
    <row r="11" spans="2:8" x14ac:dyDescent="0.25">
      <c r="B11" s="5">
        <v>9</v>
      </c>
      <c r="C11" s="8" t="s">
        <v>10</v>
      </c>
      <c r="D11" s="28" t="s">
        <v>11</v>
      </c>
      <c r="E11" s="5">
        <v>14</v>
      </c>
      <c r="F11" s="5">
        <v>18</v>
      </c>
      <c r="G11" s="5">
        <v>10</v>
      </c>
      <c r="H11" s="30">
        <v>0.3</v>
      </c>
    </row>
    <row r="12" spans="2:8" x14ac:dyDescent="0.25">
      <c r="B12" s="5">
        <v>10</v>
      </c>
      <c r="C12" s="8" t="s">
        <v>6</v>
      </c>
      <c r="D12" s="28" t="s">
        <v>7</v>
      </c>
      <c r="E12" s="5">
        <v>14</v>
      </c>
      <c r="F12" s="5">
        <v>25</v>
      </c>
      <c r="G12" s="5">
        <v>20</v>
      </c>
      <c r="H12" s="30">
        <v>0.5</v>
      </c>
    </row>
    <row r="13" spans="2:8" x14ac:dyDescent="0.25">
      <c r="B13" s="5">
        <v>11</v>
      </c>
      <c r="C13" s="8" t="s">
        <v>6</v>
      </c>
      <c r="D13" s="28" t="s">
        <v>7</v>
      </c>
      <c r="E13" s="5">
        <v>14</v>
      </c>
      <c r="F13" s="5">
        <v>25</v>
      </c>
      <c r="G13" s="5">
        <v>25</v>
      </c>
      <c r="H13" s="30">
        <v>0.5</v>
      </c>
    </row>
    <row r="14" spans="2:8" x14ac:dyDescent="0.25">
      <c r="B14" s="5">
        <v>12</v>
      </c>
      <c r="C14" s="8" t="s">
        <v>6</v>
      </c>
      <c r="D14" s="28" t="s">
        <v>7</v>
      </c>
      <c r="E14" s="5">
        <v>14</v>
      </c>
      <c r="F14" s="5">
        <v>25</v>
      </c>
      <c r="G14" s="5">
        <v>15</v>
      </c>
      <c r="H14" s="30">
        <v>0.45</v>
      </c>
    </row>
    <row r="15" spans="2:8" x14ac:dyDescent="0.25">
      <c r="B15" s="5">
        <v>13</v>
      </c>
      <c r="C15" s="8" t="s">
        <v>6</v>
      </c>
      <c r="D15" s="28" t="s">
        <v>7</v>
      </c>
      <c r="E15" s="5">
        <v>14</v>
      </c>
      <c r="F15" s="5">
        <v>25</v>
      </c>
      <c r="G15" s="5">
        <v>30</v>
      </c>
      <c r="H15" s="30">
        <v>0.5</v>
      </c>
    </row>
    <row r="16" spans="2:8" x14ac:dyDescent="0.25">
      <c r="B16" s="5">
        <v>14</v>
      </c>
      <c r="C16" s="8" t="s">
        <v>6</v>
      </c>
      <c r="D16" s="28" t="s">
        <v>7</v>
      </c>
      <c r="E16" s="5">
        <v>26</v>
      </c>
      <c r="F16" s="5">
        <v>30</v>
      </c>
      <c r="G16" s="5">
        <v>30</v>
      </c>
      <c r="H16" s="30">
        <v>0.5</v>
      </c>
    </row>
    <row r="17" spans="2:8" x14ac:dyDescent="0.25">
      <c r="B17" s="5">
        <v>15</v>
      </c>
      <c r="C17" s="8" t="s">
        <v>47</v>
      </c>
      <c r="D17" s="28" t="s">
        <v>51</v>
      </c>
      <c r="E17" s="5">
        <v>8</v>
      </c>
      <c r="F17" s="5">
        <v>14</v>
      </c>
      <c r="G17" s="5">
        <v>10</v>
      </c>
      <c r="H17" s="30">
        <v>0.25</v>
      </c>
    </row>
    <row r="18" spans="2:8" x14ac:dyDescent="0.25">
      <c r="B18" s="5">
        <v>16</v>
      </c>
      <c r="C18" s="8" t="s">
        <v>6</v>
      </c>
      <c r="D18" s="28" t="s">
        <v>7</v>
      </c>
      <c r="E18" s="5">
        <v>30</v>
      </c>
      <c r="F18" s="5">
        <v>30</v>
      </c>
      <c r="G18" s="5">
        <v>30</v>
      </c>
      <c r="H18" s="30">
        <v>0.5</v>
      </c>
    </row>
    <row r="19" spans="2:8" x14ac:dyDescent="0.25">
      <c r="B19" s="5">
        <v>17</v>
      </c>
      <c r="C19" s="8" t="s">
        <v>48</v>
      </c>
      <c r="D19" s="28"/>
      <c r="E19" s="5"/>
      <c r="F19" s="5"/>
      <c r="G19" s="5"/>
      <c r="H19" s="30"/>
    </row>
    <row r="20" spans="2:8" x14ac:dyDescent="0.25">
      <c r="B20" s="5">
        <v>18</v>
      </c>
      <c r="C20" s="8" t="s">
        <v>48</v>
      </c>
      <c r="D20" s="28"/>
      <c r="E20" s="5"/>
      <c r="F20" s="5"/>
      <c r="G20" s="5"/>
      <c r="H20" s="30"/>
    </row>
    <row r="21" spans="2:8" x14ac:dyDescent="0.25">
      <c r="B21" s="5">
        <v>19</v>
      </c>
      <c r="C21" s="8" t="s">
        <v>46</v>
      </c>
      <c r="D21" s="28" t="s">
        <v>50</v>
      </c>
      <c r="E21" s="5">
        <v>4</v>
      </c>
      <c r="F21" s="5">
        <v>15</v>
      </c>
      <c r="G21" s="5">
        <v>6</v>
      </c>
      <c r="H21" s="30">
        <v>0.5</v>
      </c>
    </row>
    <row r="22" spans="2:8" x14ac:dyDescent="0.25">
      <c r="B22" s="5">
        <v>20</v>
      </c>
      <c r="C22" s="8" t="s">
        <v>8</v>
      </c>
      <c r="D22" s="28" t="s">
        <v>9</v>
      </c>
      <c r="E22" s="5">
        <v>12</v>
      </c>
      <c r="F22" s="5" t="s">
        <v>54</v>
      </c>
      <c r="G22" s="5">
        <v>8</v>
      </c>
      <c r="H22" s="30">
        <v>0.75</v>
      </c>
    </row>
    <row r="23" spans="2:8" x14ac:dyDescent="0.25">
      <c r="B23" s="5">
        <v>21</v>
      </c>
      <c r="C23" s="8" t="s">
        <v>8</v>
      </c>
      <c r="D23" s="28" t="s">
        <v>9</v>
      </c>
      <c r="E23" s="5">
        <v>12</v>
      </c>
      <c r="F23" s="5" t="s">
        <v>54</v>
      </c>
      <c r="G23" s="5">
        <v>8</v>
      </c>
      <c r="H23" s="30">
        <v>0.6</v>
      </c>
    </row>
    <row r="24" spans="2:8" x14ac:dyDescent="0.25">
      <c r="B24" s="5">
        <v>22</v>
      </c>
      <c r="C24" s="8" t="s">
        <v>8</v>
      </c>
      <c r="D24" s="28" t="s">
        <v>9</v>
      </c>
      <c r="E24" s="5">
        <v>12</v>
      </c>
      <c r="F24" s="5" t="s">
        <v>55</v>
      </c>
      <c r="G24" s="5">
        <v>10</v>
      </c>
      <c r="H24" s="30">
        <v>0.8</v>
      </c>
    </row>
    <row r="25" spans="2:8" x14ac:dyDescent="0.25">
      <c r="B25" s="5">
        <v>23</v>
      </c>
      <c r="C25" s="8" t="s">
        <v>47</v>
      </c>
      <c r="D25" s="28" t="s">
        <v>51</v>
      </c>
      <c r="E25" s="5">
        <v>7</v>
      </c>
      <c r="F25" s="5">
        <v>16</v>
      </c>
      <c r="G25" s="5">
        <v>10</v>
      </c>
      <c r="H25" s="30">
        <v>0.3</v>
      </c>
    </row>
    <row r="26" spans="2:8" x14ac:dyDescent="0.25">
      <c r="B26" s="5">
        <v>24</v>
      </c>
      <c r="C26" s="29" t="s">
        <v>49</v>
      </c>
      <c r="D26" s="28" t="s">
        <v>1</v>
      </c>
      <c r="E26" s="5">
        <v>15</v>
      </c>
      <c r="F26" s="5">
        <v>25</v>
      </c>
      <c r="G26" s="5">
        <v>20</v>
      </c>
      <c r="H26" s="30">
        <v>0.6</v>
      </c>
    </row>
    <row r="27" spans="2:8" x14ac:dyDescent="0.25">
      <c r="B27" s="5">
        <v>25</v>
      </c>
      <c r="C27" s="29" t="s">
        <v>48</v>
      </c>
      <c r="D27" s="28"/>
      <c r="E27" s="5"/>
      <c r="F27" s="5"/>
      <c r="G27" s="5"/>
      <c r="H27" s="30"/>
    </row>
    <row r="28" spans="2:8" x14ac:dyDescent="0.25">
      <c r="B28" s="5">
        <v>26</v>
      </c>
      <c r="C28" s="29" t="s">
        <v>49</v>
      </c>
      <c r="D28" s="28" t="s">
        <v>1</v>
      </c>
      <c r="E28" s="5">
        <v>15</v>
      </c>
      <c r="F28" s="5">
        <v>25</v>
      </c>
      <c r="G28" s="5">
        <v>20</v>
      </c>
      <c r="H28" s="30">
        <v>0.4</v>
      </c>
    </row>
    <row r="29" spans="2:8" x14ac:dyDescent="0.25">
      <c r="B29" s="5">
        <v>27</v>
      </c>
      <c r="C29" s="29" t="s">
        <v>49</v>
      </c>
      <c r="D29" s="28" t="s">
        <v>1</v>
      </c>
      <c r="E29" s="5">
        <v>9</v>
      </c>
      <c r="F29" s="5">
        <v>10</v>
      </c>
      <c r="G29" s="5">
        <v>7</v>
      </c>
      <c r="H29" s="30">
        <v>0.2</v>
      </c>
    </row>
    <row r="30" spans="2:8" x14ac:dyDescent="0.25">
      <c r="B30" s="5">
        <v>28</v>
      </c>
      <c r="C30" s="29" t="s">
        <v>12</v>
      </c>
      <c r="D30" s="28" t="s">
        <v>13</v>
      </c>
      <c r="E30" s="5">
        <v>12</v>
      </c>
      <c r="F30" s="5" t="s">
        <v>56</v>
      </c>
      <c r="G30" s="5">
        <v>11</v>
      </c>
      <c r="H30" s="30">
        <v>0.75</v>
      </c>
    </row>
    <row r="31" spans="2:8" x14ac:dyDescent="0.25">
      <c r="B31" s="5">
        <v>29</v>
      </c>
      <c r="C31" s="29" t="s">
        <v>12</v>
      </c>
      <c r="D31" s="28" t="s">
        <v>13</v>
      </c>
      <c r="E31" s="5">
        <v>10</v>
      </c>
      <c r="F31" s="5" t="s">
        <v>57</v>
      </c>
      <c r="G31" s="5">
        <v>9</v>
      </c>
      <c r="H31" s="30">
        <v>0.65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1D2C-CA31-4AB9-9D74-21BDB9D07C03}">
  <sheetPr published="0"/>
  <dimension ref="A3:J66"/>
  <sheetViews>
    <sheetView workbookViewId="0">
      <selection activeCell="M12" sqref="M12"/>
    </sheetView>
  </sheetViews>
  <sheetFormatPr defaultRowHeight="15" x14ac:dyDescent="0.25"/>
  <cols>
    <col min="2" max="2" width="13.7109375" bestFit="1" customWidth="1"/>
    <col min="3" max="3" width="23.140625" bestFit="1" customWidth="1"/>
    <col min="5" max="5" width="10.85546875" bestFit="1" customWidth="1"/>
    <col min="6" max="6" width="10.28515625" customWidth="1"/>
  </cols>
  <sheetData>
    <row r="3" spans="1:6" x14ac:dyDescent="0.25">
      <c r="B3" s="9" t="s">
        <v>20</v>
      </c>
      <c r="C3" t="s">
        <v>22</v>
      </c>
    </row>
    <row r="4" spans="1:6" x14ac:dyDescent="0.25">
      <c r="B4" s="10" t="s">
        <v>2</v>
      </c>
      <c r="C4" s="11">
        <v>1</v>
      </c>
      <c r="F4" s="12">
        <f>(350+350+325)/3</f>
        <v>341.66666666666669</v>
      </c>
    </row>
    <row r="5" spans="1:6" x14ac:dyDescent="0.25">
      <c r="B5" s="10" t="s">
        <v>8</v>
      </c>
      <c r="C5" s="11">
        <v>3</v>
      </c>
      <c r="F5" s="12">
        <f>AVERAGE(165,125,125)</f>
        <v>138.33333333333334</v>
      </c>
    </row>
    <row r="6" spans="1:6" x14ac:dyDescent="0.25">
      <c r="B6" s="10" t="s">
        <v>12</v>
      </c>
      <c r="C6" s="11">
        <v>4</v>
      </c>
      <c r="F6" s="12">
        <v>175</v>
      </c>
    </row>
    <row r="7" spans="1:6" x14ac:dyDescent="0.25">
      <c r="B7" s="10" t="s">
        <v>46</v>
      </c>
      <c r="C7" s="11">
        <v>2</v>
      </c>
      <c r="F7" s="12">
        <v>250</v>
      </c>
    </row>
    <row r="8" spans="1:6" x14ac:dyDescent="0.25">
      <c r="B8" s="10" t="s">
        <v>47</v>
      </c>
      <c r="C8" s="11">
        <v>3</v>
      </c>
      <c r="F8" s="12">
        <v>375</v>
      </c>
    </row>
    <row r="9" spans="1:6" x14ac:dyDescent="0.25">
      <c r="B9" s="10" t="s">
        <v>6</v>
      </c>
      <c r="C9" s="11">
        <v>7</v>
      </c>
      <c r="F9" s="12">
        <f>(550+476+425)/3</f>
        <v>483.66666666666669</v>
      </c>
    </row>
    <row r="10" spans="1:6" x14ac:dyDescent="0.25">
      <c r="B10" s="10" t="s">
        <v>48</v>
      </c>
      <c r="C10" s="11">
        <v>4</v>
      </c>
      <c r="F10" s="12">
        <v>0</v>
      </c>
    </row>
    <row r="11" spans="1:6" x14ac:dyDescent="0.25">
      <c r="B11" s="10" t="s">
        <v>4</v>
      </c>
      <c r="C11" s="11">
        <v>1</v>
      </c>
      <c r="F11" s="12">
        <v>475</v>
      </c>
    </row>
    <row r="12" spans="1:6" x14ac:dyDescent="0.25">
      <c r="B12" s="10" t="s">
        <v>10</v>
      </c>
      <c r="C12" s="11">
        <v>1</v>
      </c>
      <c r="F12" s="12">
        <v>0</v>
      </c>
    </row>
    <row r="13" spans="1:6" x14ac:dyDescent="0.25">
      <c r="B13" s="10" t="s">
        <v>49</v>
      </c>
      <c r="C13" s="11">
        <v>3</v>
      </c>
      <c r="F13" s="12">
        <v>0</v>
      </c>
    </row>
    <row r="14" spans="1:6" x14ac:dyDescent="0.25">
      <c r="B14" s="10" t="s">
        <v>21</v>
      </c>
      <c r="C14" s="11">
        <v>29</v>
      </c>
      <c r="F14" s="12"/>
    </row>
    <row r="16" spans="1:6" x14ac:dyDescent="0.25">
      <c r="A16" t="s">
        <v>2</v>
      </c>
    </row>
    <row r="18" spans="1:10" x14ac:dyDescent="0.25">
      <c r="J18">
        <f>(350+350+325)/3</f>
        <v>341.66666666666669</v>
      </c>
    </row>
    <row r="25" spans="1:10" x14ac:dyDescent="0.25">
      <c r="A25" t="s">
        <v>8</v>
      </c>
    </row>
    <row r="26" spans="1:10" x14ac:dyDescent="0.25">
      <c r="J26">
        <f>AVERAGE(165,125,125)</f>
        <v>138.33333333333334</v>
      </c>
    </row>
    <row r="33" spans="1:10" x14ac:dyDescent="0.25">
      <c r="A33" t="s">
        <v>12</v>
      </c>
    </row>
    <row r="34" spans="1:10" x14ac:dyDescent="0.25">
      <c r="J34">
        <v>175</v>
      </c>
    </row>
    <row r="41" spans="1:10" x14ac:dyDescent="0.25">
      <c r="A41" t="s">
        <v>46</v>
      </c>
    </row>
    <row r="42" spans="1:10" x14ac:dyDescent="0.25">
      <c r="J42">
        <v>250</v>
      </c>
    </row>
    <row r="49" spans="1:10" x14ac:dyDescent="0.25">
      <c r="A49" t="s">
        <v>47</v>
      </c>
    </row>
    <row r="50" spans="1:10" x14ac:dyDescent="0.25">
      <c r="J50">
        <f>(550+325+250)/3</f>
        <v>375</v>
      </c>
    </row>
    <row r="57" spans="1:10" x14ac:dyDescent="0.25">
      <c r="A57" t="s">
        <v>6</v>
      </c>
    </row>
    <row r="58" spans="1:10" x14ac:dyDescent="0.25">
      <c r="J58">
        <f>(550+476+425)/3</f>
        <v>483.66666666666669</v>
      </c>
    </row>
    <row r="65" spans="1:10" x14ac:dyDescent="0.25">
      <c r="A65" t="s">
        <v>4</v>
      </c>
    </row>
    <row r="66" spans="1:10" x14ac:dyDescent="0.25">
      <c r="J66">
        <v>475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$</vt:lpstr>
      <vt:lpstr>Tree Inventory</vt:lpstr>
      <vt:lpstr>market prices</vt:lpstr>
      <vt:lpstr>'$'!Print_Area</vt:lpstr>
      <vt:lpstr>'$'!Print_Titles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Owner</cp:lastModifiedBy>
  <dcterms:created xsi:type="dcterms:W3CDTF">2020-09-01T09:41:51Z</dcterms:created>
  <dcterms:modified xsi:type="dcterms:W3CDTF">2020-09-12T23:14:04Z</dcterms:modified>
</cp:coreProperties>
</file>